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/>
  <xr:revisionPtr revIDLastSave="0" documentId="13_ncr:1_{5F3BB763-969D-4DC2-8A5E-3E99DEE84B6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asks" sheetId="1" r:id="rId1"/>
    <sheet name="Venue" sheetId="2" r:id="rId2"/>
    <sheet name="Speakers" sheetId="3" r:id="rId3"/>
    <sheet name="Sponsors" sheetId="4" r:id="rId4"/>
    <sheet name="Budget" sheetId="5" r:id="rId5"/>
    <sheet name="Refere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5" l="1"/>
  <c r="C9" i="5"/>
  <c r="B9" i="5"/>
  <c r="D8" i="5"/>
  <c r="D7" i="5"/>
  <c r="D6" i="5"/>
  <c r="D5" i="5"/>
  <c r="D4" i="5"/>
  <c r="D3" i="5"/>
  <c r="D2" i="5"/>
  <c r="C16" i="4"/>
  <c r="C15" i="4"/>
</calcChain>
</file>

<file path=xl/sharedStrings.xml><?xml version="1.0" encoding="utf-8"?>
<sst xmlns="http://schemas.openxmlformats.org/spreadsheetml/2006/main" count="469" uniqueCount="250">
  <si>
    <t>Task</t>
  </si>
  <si>
    <t>Owner</t>
  </si>
  <si>
    <t>Status</t>
  </si>
  <si>
    <t>Due</t>
  </si>
  <si>
    <t>Priority</t>
  </si>
  <si>
    <t>Notes</t>
  </si>
  <si>
    <t>Category</t>
  </si>
  <si>
    <t>Venue</t>
  </si>
  <si>
    <t>Sarah Kim</t>
  </si>
  <si>
    <t>Done</t>
  </si>
  <si>
    <t>High</t>
  </si>
  <si>
    <t>Signed contract with Marriott Bay. Deposit paid.</t>
  </si>
  <si>
    <t>Site visit</t>
  </si>
  <si>
    <t>Walkthrough completed with venue coordinator.</t>
  </si>
  <si>
    <t>Confirm parking</t>
  </si>
  <si>
    <t>Main lot holds 180 cars. Overflow lot secured across street (120 additional spots).</t>
  </si>
  <si>
    <t>AV walkthrough</t>
  </si>
  <si>
    <t>Mike Chen</t>
  </si>
  <si>
    <t>Completed with venue AV team. All equipment verified.</t>
  </si>
  <si>
    <t>Signage quotes</t>
  </si>
  <si>
    <t>Alex Johnson</t>
  </si>
  <si>
    <t>Medium</t>
  </si>
  <si>
    <t>Selected SignWorks. 12 banners plus directional signage ordered.</t>
  </si>
  <si>
    <t>Furniture rental</t>
  </si>
  <si>
    <t>Low</t>
  </si>
  <si>
    <t>200 chairs and 30 cocktail tables from EventPro.</t>
  </si>
  <si>
    <t>Catering menu tasting</t>
  </si>
  <si>
    <t>Option B (Mediterranean). Vegetarian track confirmed.</t>
  </si>
  <si>
    <t>Confirm headcount with catering</t>
  </si>
  <si>
    <t>In Progress</t>
  </si>
  <si>
    <t>Final count due 7 days prior to event.</t>
  </si>
  <si>
    <t>Speakers</t>
  </si>
  <si>
    <t>Lock keynote</t>
  </si>
  <si>
    <t>Alicia Wu confirmed. Rider received 2026-03-01.</t>
  </si>
  <si>
    <t>Speaker contracts (8)</t>
  </si>
  <si>
    <t>Jenny Lee</t>
  </si>
  <si>
    <t>All 8 contracts signed and returned.</t>
  </si>
  <si>
    <t>Travel arrangements</t>
  </si>
  <si>
    <t>Using TravelCo portal. Budget $2000 per speaker (flight and hotel).</t>
  </si>
  <si>
    <t>Bios and headshots</t>
  </si>
  <si>
    <t>All 8 bios and headshots received and formatted.</t>
  </si>
  <si>
    <t>Rehearsal schedule</t>
  </si>
  <si>
    <t>Rescheduled from 2026-03-01 due to venue conflict.</t>
  </si>
  <si>
    <t>Dietary and accessibility needs</t>
  </si>
  <si>
    <t>Tom Hartley: peanut allergy. Priya Desai: wheelchair access. Ben Okafor: gluten-free.</t>
  </si>
  <si>
    <t>Green room setup</t>
  </si>
  <si>
    <t>Not Started</t>
  </si>
  <si>
    <t>Setup morning of event. Includes refreshments and charging stations.</t>
  </si>
  <si>
    <t>Sponsors</t>
  </si>
  <si>
    <t>Gold sponsors outreach</t>
  </si>
  <si>
    <t>Tom Rodriguez</t>
  </si>
  <si>
    <t>All 3 Gold slots filled.</t>
  </si>
  <si>
    <t>Silver sponsors</t>
  </si>
  <si>
    <t>All 7 Silver slots filled. Hooli declined.</t>
  </si>
  <si>
    <t>Sponsor deliverables (logos)</t>
  </si>
  <si>
    <t>All sponsor logos received and submitted to print.</t>
  </si>
  <si>
    <t>Sponsor swag bags</t>
  </si>
  <si>
    <t>350 bags prepared. Reused prior year tote bags from storage.</t>
  </si>
  <si>
    <t>Sponsor booth layout</t>
  </si>
  <si>
    <t>Finalized with venue floor plan. 10 booths in foyer.</t>
  </si>
  <si>
    <t>Marketing</t>
  </si>
  <si>
    <t>Launch email</t>
  </si>
  <si>
    <t>Sent to 2400 subscribers. 32% open rate.</t>
  </si>
  <si>
    <t>Website updates</t>
  </si>
  <si>
    <t>Landing page live with full agenda and speaker bios.</t>
  </si>
  <si>
    <t>Social push schedule</t>
  </si>
  <si>
    <t>Posting Monday/Wednesday/Friday. Copy in shared doc.</t>
  </si>
  <si>
    <t>Press release</t>
  </si>
  <si>
    <t>Distributed via PRWire. 6 industry outlets picked it up.</t>
  </si>
  <si>
    <t>Print programs</t>
  </si>
  <si>
    <t>400 programs printed.</t>
  </si>
  <si>
    <t>Email reminders (T-7, T-3, T-1)</t>
  </si>
  <si>
    <t>All three reminders scheduled in Mailchimp.</t>
  </si>
  <si>
    <t>Post-event survey</t>
  </si>
  <si>
    <t>Typeform template ready.</t>
  </si>
  <si>
    <t>Tech and AV</t>
  </si>
  <si>
    <t>Registration app</t>
  </si>
  <si>
    <t>Live at registration.horizonsummit.com.</t>
  </si>
  <si>
    <t>Tech</t>
  </si>
  <si>
    <t>Badge printing setup</t>
  </si>
  <si>
    <t>Zebra printer loaned from office.</t>
  </si>
  <si>
    <t>WiFi check</t>
  </si>
  <si>
    <t>Venue WiFi tested. Backup hotspot secured.</t>
  </si>
  <si>
    <t>Session recording</t>
  </si>
  <si>
    <t>StreamCo selected. Contract signed.</t>
  </si>
  <si>
    <t>Live streaming</t>
  </si>
  <si>
    <t>Platform confirmed (StreamCo). Testing scheduled 2026-03-19.</t>
  </si>
  <si>
    <t>Slack channel for attendees</t>
  </si>
  <si>
    <t>Channel live. Invite in confirmation email.</t>
  </si>
  <si>
    <t>Operations</t>
  </si>
  <si>
    <t>Order giveaway t-shirts</t>
  </si>
  <si>
    <t>200 shirts ordered. Sizes S, M, L, XL.</t>
  </si>
  <si>
    <t>Confirm photographer</t>
  </si>
  <si>
    <t>Deena Patel at LensCo. $2800 contract.</t>
  </si>
  <si>
    <t>Budget check with Finance</t>
  </si>
  <si>
    <t>Current spend $87000 of $120000 budget. On track.</t>
  </si>
  <si>
    <t>Finance</t>
  </si>
  <si>
    <t>Item</t>
  </si>
  <si>
    <t>Contact</t>
  </si>
  <si>
    <t>Email</t>
  </si>
  <si>
    <t>Marriott Bay — Main Hall</t>
  </si>
  <si>
    <t>Booked</t>
  </si>
  <si>
    <t>Diana Vance</t>
  </si>
  <si>
    <t>dvance@marriott.com</t>
  </si>
  <si>
    <t>Capacity 350. Deposit $5000 paid 2026-02-16.</t>
  </si>
  <si>
    <t>Breakout Room A</t>
  </si>
  <si>
    <t>Capacity 60.</t>
  </si>
  <si>
    <t>Breakout Room B</t>
  </si>
  <si>
    <t>Capacity 40.</t>
  </si>
  <si>
    <t>Breakout Room C</t>
  </si>
  <si>
    <t>Capacity 30. Third track confirmed.</t>
  </si>
  <si>
    <t>Catering (Marriott in-house)</t>
  </si>
  <si>
    <t>Confirmed</t>
  </si>
  <si>
    <t>Luis Hernandez</t>
  </si>
  <si>
    <t>lhernandez@marriott.com</t>
  </si>
  <si>
    <t>Option B: Mediterranean. Vegetarian track included.</t>
  </si>
  <si>
    <t>Parking Lot A</t>
  </si>
  <si>
    <t>180 spots.</t>
  </si>
  <si>
    <t>Parking Lot B (overflow)</t>
  </si>
  <si>
    <t>Mark Alvarez</t>
  </si>
  <si>
    <t>malvarez@cityparking.com</t>
  </si>
  <si>
    <t>120 spots. Separate contract with City Parking Authority.</t>
  </si>
  <si>
    <t>Loading dock access</t>
  </si>
  <si>
    <t>Available 6am–10am day of event.</t>
  </si>
  <si>
    <t>Event WiFi</t>
  </si>
  <si>
    <t>Venue IT</t>
  </si>
  <si>
    <t>venueit@marriott.com</t>
  </si>
  <si>
    <t>Dedicated 1 Gbps line. Backup hotspot secured.</t>
  </si>
  <si>
    <t>Speaker</t>
  </si>
  <si>
    <t>Company</t>
  </si>
  <si>
    <t>Talk title</t>
  </si>
  <si>
    <t>Travel</t>
  </si>
  <si>
    <t>Dietary</t>
  </si>
  <si>
    <t>Alicia Wu</t>
  </si>
  <si>
    <t>Horizon</t>
  </si>
  <si>
    <t>The Future of Ops (keynote)</t>
  </si>
  <si>
    <t>Local</t>
  </si>
  <si>
    <t>None</t>
  </si>
  <si>
    <t>alicia@horizon.co</t>
  </si>
  <si>
    <t>Raj Mehta</t>
  </si>
  <si>
    <t>Databridge</t>
  </si>
  <si>
    <t>Bridging Data Silos in 2026</t>
  </si>
  <si>
    <t>SFO → SEA</t>
  </si>
  <si>
    <t>Vegetarian</t>
  </si>
  <si>
    <t>raj.mehta@databridge.io</t>
  </si>
  <si>
    <t>Priya Desai</t>
  </si>
  <si>
    <t>Lumafy</t>
  </si>
  <si>
    <t>Scaling Data Teams</t>
  </si>
  <si>
    <t>BOS → SEA</t>
  </si>
  <si>
    <t>Wheelchair access required</t>
  </si>
  <si>
    <t>priya@lumafy.com</t>
  </si>
  <si>
    <t>Greycroft</t>
  </si>
  <si>
    <t>What VCs Watch For in 2026</t>
  </si>
  <si>
    <t>NYC → SEA</t>
  </si>
  <si>
    <t>Peanut allergy</t>
  </si>
  <si>
    <t>tom@greycroft.vc</t>
  </si>
  <si>
    <t>Jordan Li</t>
  </si>
  <si>
    <t>Independent</t>
  </si>
  <si>
    <t>Panel: AI and Workflow</t>
  </si>
  <si>
    <t>jordan.li@gmail.com</t>
  </si>
  <si>
    <t>Sam Okonkwo</t>
  </si>
  <si>
    <t>Northwind</t>
  </si>
  <si>
    <t>s.okonkwo@northwind.co</t>
  </si>
  <si>
    <t>Lena Park</t>
  </si>
  <si>
    <t>Orbital</t>
  </si>
  <si>
    <t>Lightning: 5 Tools We Love</t>
  </si>
  <si>
    <t>lena@orbital.app</t>
  </si>
  <si>
    <t>Ben Okafor</t>
  </si>
  <si>
    <t>OpenForge</t>
  </si>
  <si>
    <t>Lightning: OSS Patterns</t>
  </si>
  <si>
    <t>Gluten-free</t>
  </si>
  <si>
    <t>ben@openforge.org</t>
  </si>
  <si>
    <t>Sponsor</t>
  </si>
  <si>
    <t>Tier</t>
  </si>
  <si>
    <t>Amount</t>
  </si>
  <si>
    <t>Signed</t>
  </si>
  <si>
    <t>Paid</t>
  </si>
  <si>
    <t>Acme Corp</t>
  </si>
  <si>
    <t>Gold</t>
  </si>
  <si>
    <t>Yes</t>
  </si>
  <si>
    <t>Karen Mitchell</t>
  </si>
  <si>
    <t>karen.mitchell@acme.com</t>
  </si>
  <si>
    <t>Returning sponsor</t>
  </si>
  <si>
    <t>Globex</t>
  </si>
  <si>
    <t>Jim O'Brien</t>
  </si>
  <si>
    <t>jobrien@globex.com</t>
  </si>
  <si>
    <t>Initech</t>
  </si>
  <si>
    <t>Peter Gibbons</t>
  </si>
  <si>
    <t>pgibbons@initech.com</t>
  </si>
  <si>
    <t/>
  </si>
  <si>
    <t>Soylent Inc</t>
  </si>
  <si>
    <t>Silver</t>
  </si>
  <si>
    <t>Miles Sanchez</t>
  </si>
  <si>
    <t>msanchez@soylent.com</t>
  </si>
  <si>
    <t>Massive Dynamic</t>
  </si>
  <si>
    <t>Nina Sharp</t>
  </si>
  <si>
    <t>nsharp@massivedynamic.com</t>
  </si>
  <si>
    <t>Umbrella</t>
  </si>
  <si>
    <t>Albert Wesker</t>
  </si>
  <si>
    <t>awesker@umbrella.co</t>
  </si>
  <si>
    <t>Stark Industries</t>
  </si>
  <si>
    <t>Pepper Potts</t>
  </si>
  <si>
    <t>potts@stark.com</t>
  </si>
  <si>
    <t>Wayne Enterprises</t>
  </si>
  <si>
    <t>Lucius Fox</t>
  </si>
  <si>
    <t>lfox@wayne.com</t>
  </si>
  <si>
    <t>Hooli</t>
  </si>
  <si>
    <t>Declined</t>
  </si>
  <si>
    <t>N/A</t>
  </si>
  <si>
    <t>Passed on 2026 sponsorship</t>
  </si>
  <si>
    <t>Pied Piper</t>
  </si>
  <si>
    <t>Richard Hendricks</t>
  </si>
  <si>
    <t>richard@piedpiper.com</t>
  </si>
  <si>
    <t>Cyberdyne</t>
  </si>
  <si>
    <t>Bronze</t>
  </si>
  <si>
    <t>Miles Dyson</t>
  </si>
  <si>
    <t>mdyson@cyberdyne.com</t>
  </si>
  <si>
    <t>Tyrell Corp</t>
  </si>
  <si>
    <t>Eldon Tyrell</t>
  </si>
  <si>
    <t>etyrell@tyrellcorp.com</t>
  </si>
  <si>
    <t>Confirmed total</t>
  </si>
  <si>
    <t>Committed total (all tiers)</t>
  </si>
  <si>
    <t>Budgeted</t>
  </si>
  <si>
    <t>Spent</t>
  </si>
  <si>
    <t>Remaining</t>
  </si>
  <si>
    <t>Includes catering (Option B, Mediterranean).</t>
  </si>
  <si>
    <t>Speakers (travel and fees)</t>
  </si>
  <si>
    <t>8 speakers. Average $2800 per speaker.</t>
  </si>
  <si>
    <t>Email, social, print programs, launch collateral.</t>
  </si>
  <si>
    <t>StreamCo recording contract included.</t>
  </si>
  <si>
    <t>Swag</t>
  </si>
  <si>
    <t>200 t-shirts and 350 tote bags.</t>
  </si>
  <si>
    <t>Photography</t>
  </si>
  <si>
    <t>Deena Patel at LensCo.</t>
  </si>
  <si>
    <t>Contingency</t>
  </si>
  <si>
    <t>Reserved for day-of issues.</t>
  </si>
  <si>
    <t>TOTAL</t>
  </si>
  <si>
    <t>Constant</t>
  </si>
  <si>
    <t>Value</t>
  </si>
  <si>
    <t>Tax rate</t>
  </si>
  <si>
    <t>WA state sales tax</t>
  </si>
  <si>
    <t>Service charge</t>
  </si>
  <si>
    <t>Venue service charge</t>
  </si>
  <si>
    <t>Per-person catering</t>
  </si>
  <si>
    <t>Marriott banquet rate</t>
  </si>
  <si>
    <t>Average flight cost</t>
  </si>
  <si>
    <t>Per speaker</t>
  </si>
  <si>
    <t>Average hotel per night</t>
  </si>
  <si>
    <t>Rickard Hansson</t>
  </si>
  <si>
    <t>Book main hall - TEST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</si>
</sst>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&quot;$&quot;#,##0"/>
    <numFmt numFmtId="166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rgb="FF1F3864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E7EEF7"/>
      </patternFill>
    </fill>
    <fill>
      <patternFill patternType="solid">
        <fgColor rgb="FFF7F9FC"/>
      </patternFill>
    </fill>
  </fills>
  <borders count="2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4" borderId="0" xfId="0" applyFill="1" applyAlignment="1">
      <alignment vertical="top" wrapText="1"/>
    </xf>
    <xf numFmtId="164" fontId="0" fillId="4" borderId="0" xfId="0" applyNumberFormat="1" applyFill="1" applyAlignment="1">
      <alignment vertical="top" wrapText="1"/>
    </xf>
    <xf numFmtId="165" fontId="0" fillId="4" borderId="0" xfId="0" applyNumberFormat="1" applyFill="1" applyAlignment="1">
      <alignment vertical="top" wrapText="1"/>
    </xf>
    <xf numFmtId="165" fontId="0" fillId="0" borderId="0" xfId="0" applyNumberFormat="1" applyAlignment="1">
      <alignment vertical="top" wrapText="1"/>
    </xf>
    <xf numFmtId="0" fontId="3" fillId="0" borderId="0" xfId="0" applyFont="1"/>
    <xf numFmtId="165" fontId="3" fillId="0" borderId="0" xfId="0" applyNumberFormat="1" applyFont="1"/>
    <xf numFmtId="166" fontId="0" fillId="4" borderId="0" xfId="0" applyNumberFormat="1" applyFill="1" applyAlignment="1">
      <alignment vertical="top" wrapText="1"/>
    </xf>
    <xf numFmtId="166" fontId="0" fillId="0" borderId="0" xfId="0" applyNumberFormat="1" applyAlignment="1">
      <alignment vertical="top" wrapText="1"/>
    </xf>
    <xf numFmtId="0" fontId="2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workbookViewId="0">
      <pane ySplit="1" topLeftCell="A2" activePane="bottomLeft" state="frozen"/>
      <selection pane="bottomLeft" activeCell="A5" sqref="A5"/>
    </sheetView>
  </sheetViews>
  <sheetFormatPr defaultRowHeight="14.4" x14ac:dyDescent="0.3"/>
  <cols>
    <col min="1" max="1" width="44" customWidth="1"/>
    <col min="2" max="2" width="18" customWidth="1"/>
    <col min="3" max="4" width="14" customWidth="1"/>
    <col min="5" max="5" width="11" customWidth="1"/>
    <col min="6" max="6" width="58" customWidth="1"/>
    <col min="7" max="7" width="14" customWidth="1"/>
  </cols>
  <sheetData>
    <row r="1" spans="1:7" s="1" customFormat="1" ht="22.0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0.100000000000001" customHeight="1" x14ac:dyDescent="0.3">
      <c r="A2" s="13" t="s">
        <v>7</v>
      </c>
      <c r="B2" s="13"/>
      <c r="C2" s="13"/>
      <c r="D2" s="13"/>
      <c r="E2" s="13"/>
      <c r="F2" s="13"/>
      <c r="G2" s="13"/>
    </row>
    <row r="3" spans="1:7" s="3" customFormat="1" x14ac:dyDescent="0.3">
      <c r="A3" s="3" t="s">
        <v>249</v>
      </c>
      <c r="B3" s="3" t="s">
        <v>8</v>
      </c>
      <c r="C3" s="3" t="s">
        <v>9</v>
      </c>
      <c r="D3" s="4">
        <v>46068</v>
      </c>
      <c r="E3" s="3" t="s">
        <v>10</v>
      </c>
      <c r="F3" s="3" t="s">
        <v>11</v>
      </c>
      <c r="G3" s="3" t="s">
        <v>7</v>
      </c>
    </row>
    <row r="4" spans="1:7" s="5" customFormat="1" x14ac:dyDescent="0.3">
      <c r="A4" s="5" t="s">
        <v>12</v>
      </c>
      <c r="B4" s="5" t="s">
        <v>8</v>
      </c>
      <c r="C4" s="5" t="s">
        <v>9</v>
      </c>
      <c r="D4" s="6">
        <v>46073</v>
      </c>
      <c r="E4" s="5" t="s">
        <v>10</v>
      </c>
      <c r="F4" s="5" t="s">
        <v>13</v>
      </c>
      <c r="G4" s="5" t="s">
        <v>7</v>
      </c>
    </row>
    <row r="5" spans="1:7" s="3" customFormat="1" ht="28.8" x14ac:dyDescent="0.3">
      <c r="A5" s="3" t="s">
        <v>14</v>
      </c>
      <c r="B5" s="3" t="s">
        <v>8</v>
      </c>
      <c r="C5" s="3" t="s">
        <v>9</v>
      </c>
      <c r="D5" s="4">
        <v>46082</v>
      </c>
      <c r="E5" s="3" t="s">
        <v>10</v>
      </c>
      <c r="F5" s="3" t="s">
        <v>15</v>
      </c>
      <c r="G5" s="3" t="s">
        <v>7</v>
      </c>
    </row>
    <row r="6" spans="1:7" s="5" customFormat="1" x14ac:dyDescent="0.3">
      <c r="A6" s="5" t="s">
        <v>16</v>
      </c>
      <c r="B6" s="5" t="s">
        <v>17</v>
      </c>
      <c r="C6" s="5" t="s">
        <v>9</v>
      </c>
      <c r="D6" s="6">
        <v>46089</v>
      </c>
      <c r="E6" s="5" t="s">
        <v>10</v>
      </c>
      <c r="F6" s="5" t="s">
        <v>18</v>
      </c>
      <c r="G6" s="5" t="s">
        <v>7</v>
      </c>
    </row>
    <row r="7" spans="1:7" s="3" customFormat="1" x14ac:dyDescent="0.3">
      <c r="A7" s="3" t="s">
        <v>19</v>
      </c>
      <c r="B7" s="3" t="s">
        <v>20</v>
      </c>
      <c r="C7" s="3" t="s">
        <v>9</v>
      </c>
      <c r="D7" s="4">
        <v>46086</v>
      </c>
      <c r="E7" s="3" t="s">
        <v>21</v>
      </c>
      <c r="F7" s="3" t="s">
        <v>22</v>
      </c>
      <c r="G7" s="3" t="s">
        <v>7</v>
      </c>
    </row>
    <row r="8" spans="1:7" s="5" customFormat="1" x14ac:dyDescent="0.3">
      <c r="A8" s="5" t="s">
        <v>23</v>
      </c>
      <c r="B8" s="5" t="s">
        <v>20</v>
      </c>
      <c r="C8" s="5" t="s">
        <v>9</v>
      </c>
      <c r="D8" s="6">
        <v>46088</v>
      </c>
      <c r="E8" s="5" t="s">
        <v>24</v>
      </c>
      <c r="F8" s="5" t="s">
        <v>25</v>
      </c>
      <c r="G8" s="5" t="s">
        <v>7</v>
      </c>
    </row>
    <row r="9" spans="1:7" s="3" customFormat="1" x14ac:dyDescent="0.3">
      <c r="A9" s="3" t="s">
        <v>26</v>
      </c>
      <c r="B9" s="3" t="s">
        <v>8</v>
      </c>
      <c r="C9" s="3" t="s">
        <v>9</v>
      </c>
      <c r="D9" s="4">
        <v>46078</v>
      </c>
      <c r="E9" s="3" t="s">
        <v>21</v>
      </c>
      <c r="F9" s="3" t="s">
        <v>27</v>
      </c>
      <c r="G9" s="3" t="s">
        <v>7</v>
      </c>
    </row>
    <row r="10" spans="1:7" s="5" customFormat="1" x14ac:dyDescent="0.3">
      <c r="A10" s="5" t="s">
        <v>28</v>
      </c>
      <c r="B10" s="5" t="s">
        <v>8</v>
      </c>
      <c r="C10" s="5" t="s">
        <v>29</v>
      </c>
      <c r="D10" s="6">
        <v>46095</v>
      </c>
      <c r="E10" s="5" t="s">
        <v>10</v>
      </c>
      <c r="F10" s="5" t="s">
        <v>30</v>
      </c>
      <c r="G10" s="5" t="s">
        <v>7</v>
      </c>
    </row>
    <row r="11" spans="1:7" ht="20.100000000000001" customHeight="1" x14ac:dyDescent="0.3">
      <c r="A11" s="13" t="s">
        <v>31</v>
      </c>
      <c r="B11" s="13"/>
      <c r="C11" s="13"/>
      <c r="D11" s="13"/>
      <c r="E11" s="13"/>
      <c r="F11" s="13"/>
      <c r="G11" s="13"/>
    </row>
    <row r="12" spans="1:7" s="5" customFormat="1" x14ac:dyDescent="0.3">
      <c r="A12" s="5" t="s">
        <v>32</v>
      </c>
      <c r="B12" s="5" t="s">
        <v>8</v>
      </c>
      <c r="C12" s="5" t="s">
        <v>9</v>
      </c>
      <c r="D12" s="6">
        <v>46052</v>
      </c>
      <c r="E12" s="5" t="s">
        <v>10</v>
      </c>
      <c r="F12" s="5" t="s">
        <v>33</v>
      </c>
      <c r="G12" s="5" t="s">
        <v>31</v>
      </c>
    </row>
    <row r="13" spans="1:7" s="3" customFormat="1" x14ac:dyDescent="0.3">
      <c r="A13" s="3" t="s">
        <v>34</v>
      </c>
      <c r="B13" s="3" t="s">
        <v>35</v>
      </c>
      <c r="C13" s="3" t="s">
        <v>9</v>
      </c>
      <c r="D13" s="4">
        <v>46081</v>
      </c>
      <c r="E13" s="3" t="s">
        <v>10</v>
      </c>
      <c r="F13" s="3" t="s">
        <v>36</v>
      </c>
      <c r="G13" s="3" t="s">
        <v>31</v>
      </c>
    </row>
    <row r="14" spans="1:7" s="5" customFormat="1" x14ac:dyDescent="0.3">
      <c r="A14" s="5" t="s">
        <v>37</v>
      </c>
      <c r="B14" s="5" t="s">
        <v>35</v>
      </c>
      <c r="C14" s="5" t="s">
        <v>29</v>
      </c>
      <c r="D14" s="6">
        <v>46096</v>
      </c>
      <c r="E14" s="5" t="s">
        <v>21</v>
      </c>
      <c r="F14" s="5" t="s">
        <v>38</v>
      </c>
      <c r="G14" s="5" t="s">
        <v>31</v>
      </c>
    </row>
    <row r="15" spans="1:7" s="3" customFormat="1" x14ac:dyDescent="0.3">
      <c r="A15" s="3" t="s">
        <v>39</v>
      </c>
      <c r="B15" s="3" t="s">
        <v>35</v>
      </c>
      <c r="C15" s="3" t="s">
        <v>9</v>
      </c>
      <c r="D15" s="4">
        <v>46073</v>
      </c>
      <c r="E15" s="3" t="s">
        <v>21</v>
      </c>
      <c r="F15" s="3" t="s">
        <v>40</v>
      </c>
      <c r="G15" s="3" t="s">
        <v>31</v>
      </c>
    </row>
    <row r="16" spans="1:7" s="5" customFormat="1" x14ac:dyDescent="0.3">
      <c r="A16" s="5" t="s">
        <v>41</v>
      </c>
      <c r="B16" s="5" t="s">
        <v>35</v>
      </c>
      <c r="C16" s="5" t="s">
        <v>29</v>
      </c>
      <c r="D16" s="6">
        <v>46091</v>
      </c>
      <c r="E16" s="5" t="s">
        <v>10</v>
      </c>
      <c r="F16" s="5" t="s">
        <v>42</v>
      </c>
      <c r="G16" s="5" t="s">
        <v>31</v>
      </c>
    </row>
    <row r="17" spans="1:7" s="3" customFormat="1" ht="28.8" x14ac:dyDescent="0.3">
      <c r="A17" s="3" t="s">
        <v>43</v>
      </c>
      <c r="B17" s="3" t="s">
        <v>35</v>
      </c>
      <c r="C17" s="3" t="s">
        <v>9</v>
      </c>
      <c r="D17" s="4">
        <v>46086</v>
      </c>
      <c r="E17" s="3" t="s">
        <v>10</v>
      </c>
      <c r="F17" s="3" t="s">
        <v>44</v>
      </c>
      <c r="G17" s="3" t="s">
        <v>31</v>
      </c>
    </row>
    <row r="18" spans="1:7" s="5" customFormat="1" ht="28.8" x14ac:dyDescent="0.3">
      <c r="A18" s="5" t="s">
        <v>45</v>
      </c>
      <c r="B18" s="5" t="s">
        <v>17</v>
      </c>
      <c r="C18" s="5" t="s">
        <v>46</v>
      </c>
      <c r="D18" s="6">
        <v>46100</v>
      </c>
      <c r="E18" s="5" t="s">
        <v>21</v>
      </c>
      <c r="F18" s="5" t="s">
        <v>47</v>
      </c>
      <c r="G18" s="5" t="s">
        <v>31</v>
      </c>
    </row>
    <row r="19" spans="1:7" ht="20.100000000000001" customHeight="1" x14ac:dyDescent="0.3">
      <c r="A19" s="13" t="s">
        <v>48</v>
      </c>
      <c r="B19" s="13"/>
      <c r="C19" s="13"/>
      <c r="D19" s="13"/>
      <c r="E19" s="13"/>
      <c r="F19" s="13"/>
      <c r="G19" s="13"/>
    </row>
    <row r="20" spans="1:7" s="5" customFormat="1" x14ac:dyDescent="0.3">
      <c r="A20" s="5" t="s">
        <v>49</v>
      </c>
      <c r="B20" s="5" t="s">
        <v>50</v>
      </c>
      <c r="C20" s="5" t="s">
        <v>9</v>
      </c>
      <c r="D20" s="6">
        <v>46037</v>
      </c>
      <c r="E20" s="5" t="s">
        <v>10</v>
      </c>
      <c r="F20" s="5" t="s">
        <v>51</v>
      </c>
      <c r="G20" s="5" t="s">
        <v>48</v>
      </c>
    </row>
    <row r="21" spans="1:7" s="3" customFormat="1" x14ac:dyDescent="0.3">
      <c r="A21" s="3" t="s">
        <v>52</v>
      </c>
      <c r="B21" s="3" t="s">
        <v>50</v>
      </c>
      <c r="C21" s="3" t="s">
        <v>9</v>
      </c>
      <c r="D21" s="4">
        <v>46081</v>
      </c>
      <c r="E21" s="3" t="s">
        <v>21</v>
      </c>
      <c r="F21" s="3" t="s">
        <v>53</v>
      </c>
      <c r="G21" s="3" t="s">
        <v>48</v>
      </c>
    </row>
    <row r="22" spans="1:7" s="5" customFormat="1" x14ac:dyDescent="0.3">
      <c r="A22" s="5" t="s">
        <v>54</v>
      </c>
      <c r="B22" s="5" t="s">
        <v>50</v>
      </c>
      <c r="C22" s="5" t="s">
        <v>9</v>
      </c>
      <c r="D22" s="6">
        <v>46082</v>
      </c>
      <c r="E22" s="5" t="s">
        <v>21</v>
      </c>
      <c r="F22" s="5" t="s">
        <v>55</v>
      </c>
      <c r="G22" s="5" t="s">
        <v>48</v>
      </c>
    </row>
    <row r="23" spans="1:7" s="3" customFormat="1" x14ac:dyDescent="0.3">
      <c r="A23" s="3" t="s">
        <v>56</v>
      </c>
      <c r="B23" s="3" t="s">
        <v>20</v>
      </c>
      <c r="C23" s="3" t="s">
        <v>9</v>
      </c>
      <c r="D23" s="4">
        <v>46091</v>
      </c>
      <c r="E23" s="3" t="s">
        <v>24</v>
      </c>
      <c r="F23" s="3" t="s">
        <v>57</v>
      </c>
      <c r="G23" s="3" t="s">
        <v>48</v>
      </c>
    </row>
    <row r="24" spans="1:7" s="5" customFormat="1" x14ac:dyDescent="0.3">
      <c r="A24" s="5" t="s">
        <v>58</v>
      </c>
      <c r="B24" s="5" t="s">
        <v>17</v>
      </c>
      <c r="C24" s="5" t="s">
        <v>9</v>
      </c>
      <c r="D24" s="6">
        <v>46093</v>
      </c>
      <c r="E24" s="5" t="s">
        <v>21</v>
      </c>
      <c r="F24" s="5" t="s">
        <v>59</v>
      </c>
      <c r="G24" s="5" t="s">
        <v>48</v>
      </c>
    </row>
    <row r="25" spans="1:7" ht="20.100000000000001" customHeight="1" x14ac:dyDescent="0.3">
      <c r="A25" s="13" t="s">
        <v>60</v>
      </c>
      <c r="B25" s="13"/>
      <c r="C25" s="13"/>
      <c r="D25" s="13"/>
      <c r="E25" s="13"/>
      <c r="F25" s="13"/>
      <c r="G25" s="13"/>
    </row>
    <row r="26" spans="1:7" s="5" customFormat="1" x14ac:dyDescent="0.3">
      <c r="A26" s="5" t="s">
        <v>61</v>
      </c>
      <c r="B26" s="5" t="s">
        <v>20</v>
      </c>
      <c r="C26" s="5" t="s">
        <v>9</v>
      </c>
      <c r="D26" s="6">
        <v>46042</v>
      </c>
      <c r="E26" s="5" t="s">
        <v>10</v>
      </c>
      <c r="F26" s="5" t="s">
        <v>62</v>
      </c>
      <c r="G26" s="5" t="s">
        <v>60</v>
      </c>
    </row>
    <row r="27" spans="1:7" s="3" customFormat="1" x14ac:dyDescent="0.3">
      <c r="A27" s="3" t="s">
        <v>63</v>
      </c>
      <c r="B27" s="3" t="s">
        <v>20</v>
      </c>
      <c r="C27" s="3" t="s">
        <v>9</v>
      </c>
      <c r="D27" s="4">
        <v>46058</v>
      </c>
      <c r="E27" s="3" t="s">
        <v>21</v>
      </c>
      <c r="F27" s="3" t="s">
        <v>64</v>
      </c>
      <c r="G27" s="3" t="s">
        <v>60</v>
      </c>
    </row>
    <row r="28" spans="1:7" s="5" customFormat="1" x14ac:dyDescent="0.3">
      <c r="A28" s="5" t="s">
        <v>65</v>
      </c>
      <c r="B28" s="5" t="s">
        <v>20</v>
      </c>
      <c r="C28" s="5" t="s">
        <v>29</v>
      </c>
      <c r="D28" s="6">
        <v>46101</v>
      </c>
      <c r="E28" s="5" t="s">
        <v>21</v>
      </c>
      <c r="F28" s="5" t="s">
        <v>66</v>
      </c>
      <c r="G28" s="5" t="s">
        <v>60</v>
      </c>
    </row>
    <row r="29" spans="1:7" s="3" customFormat="1" x14ac:dyDescent="0.3">
      <c r="A29" s="3" t="s">
        <v>67</v>
      </c>
      <c r="B29" s="3" t="s">
        <v>20</v>
      </c>
      <c r="C29" s="3" t="s">
        <v>9</v>
      </c>
      <c r="D29" s="4">
        <v>46081</v>
      </c>
      <c r="E29" s="3" t="s">
        <v>21</v>
      </c>
      <c r="F29" s="3" t="s">
        <v>68</v>
      </c>
      <c r="G29" s="3" t="s">
        <v>60</v>
      </c>
    </row>
    <row r="30" spans="1:7" s="5" customFormat="1" x14ac:dyDescent="0.3">
      <c r="A30" s="5" t="s">
        <v>69</v>
      </c>
      <c r="B30" s="5" t="s">
        <v>20</v>
      </c>
      <c r="C30" s="5" t="s">
        <v>9</v>
      </c>
      <c r="D30" s="6">
        <v>46078</v>
      </c>
      <c r="E30" s="5" t="s">
        <v>21</v>
      </c>
      <c r="F30" s="5" t="s">
        <v>70</v>
      </c>
      <c r="G30" s="5" t="s">
        <v>60</v>
      </c>
    </row>
    <row r="31" spans="1:7" s="3" customFormat="1" x14ac:dyDescent="0.3">
      <c r="A31" s="3" t="s">
        <v>71</v>
      </c>
      <c r="B31" s="3" t="s">
        <v>20</v>
      </c>
      <c r="C31" s="3" t="s">
        <v>9</v>
      </c>
      <c r="D31" s="4">
        <v>46095</v>
      </c>
      <c r="E31" s="3" t="s">
        <v>10</v>
      </c>
      <c r="F31" s="3" t="s">
        <v>72</v>
      </c>
      <c r="G31" s="3" t="s">
        <v>60</v>
      </c>
    </row>
    <row r="32" spans="1:7" s="5" customFormat="1" x14ac:dyDescent="0.3">
      <c r="A32" s="5" t="s">
        <v>73</v>
      </c>
      <c r="B32" s="5" t="s">
        <v>20</v>
      </c>
      <c r="C32" s="5" t="s">
        <v>46</v>
      </c>
      <c r="D32" s="6">
        <v>46103</v>
      </c>
      <c r="E32" s="5" t="s">
        <v>24</v>
      </c>
      <c r="F32" s="5" t="s">
        <v>74</v>
      </c>
      <c r="G32" s="5" t="s">
        <v>60</v>
      </c>
    </row>
    <row r="33" spans="1:7" ht="20.100000000000001" customHeight="1" x14ac:dyDescent="0.3">
      <c r="A33" s="13" t="s">
        <v>75</v>
      </c>
      <c r="B33" s="13"/>
      <c r="C33" s="13"/>
      <c r="D33" s="13"/>
      <c r="E33" s="13"/>
      <c r="F33" s="13"/>
      <c r="G33" s="13"/>
    </row>
    <row r="34" spans="1:7" s="5" customFormat="1" x14ac:dyDescent="0.3">
      <c r="A34" s="5" t="s">
        <v>76</v>
      </c>
      <c r="B34" s="5" t="s">
        <v>17</v>
      </c>
      <c r="C34" s="5" t="s">
        <v>9</v>
      </c>
      <c r="D34" s="6">
        <v>46063</v>
      </c>
      <c r="E34" s="5" t="s">
        <v>10</v>
      </c>
      <c r="F34" s="5" t="s">
        <v>77</v>
      </c>
      <c r="G34" s="5" t="s">
        <v>78</v>
      </c>
    </row>
    <row r="35" spans="1:7" s="3" customFormat="1" x14ac:dyDescent="0.3">
      <c r="A35" s="3" t="s">
        <v>79</v>
      </c>
      <c r="B35" s="3" t="s">
        <v>17</v>
      </c>
      <c r="C35" s="3" t="s">
        <v>9</v>
      </c>
      <c r="D35" s="4">
        <v>46081</v>
      </c>
      <c r="E35" s="3" t="s">
        <v>10</v>
      </c>
      <c r="F35" s="3" t="s">
        <v>80</v>
      </c>
      <c r="G35" s="3" t="s">
        <v>78</v>
      </c>
    </row>
    <row r="36" spans="1:7" s="5" customFormat="1" x14ac:dyDescent="0.3">
      <c r="A36" s="5" t="s">
        <v>81</v>
      </c>
      <c r="B36" s="5" t="s">
        <v>17</v>
      </c>
      <c r="C36" s="5" t="s">
        <v>9</v>
      </c>
      <c r="D36" s="6">
        <v>46082</v>
      </c>
      <c r="E36" s="5" t="s">
        <v>10</v>
      </c>
      <c r="F36" s="5" t="s">
        <v>82</v>
      </c>
      <c r="G36" s="5" t="s">
        <v>78</v>
      </c>
    </row>
    <row r="37" spans="1:7" s="3" customFormat="1" x14ac:dyDescent="0.3">
      <c r="A37" s="3" t="s">
        <v>83</v>
      </c>
      <c r="B37" s="3" t="s">
        <v>17</v>
      </c>
      <c r="C37" s="3" t="s">
        <v>9</v>
      </c>
      <c r="D37" s="4">
        <v>46096</v>
      </c>
      <c r="E37" s="3" t="s">
        <v>21</v>
      </c>
      <c r="F37" s="3" t="s">
        <v>84</v>
      </c>
      <c r="G37" s="3" t="s">
        <v>78</v>
      </c>
    </row>
    <row r="38" spans="1:7" s="5" customFormat="1" x14ac:dyDescent="0.3">
      <c r="A38" s="5" t="s">
        <v>85</v>
      </c>
      <c r="B38" s="5" t="s">
        <v>17</v>
      </c>
      <c r="C38" s="5" t="s">
        <v>29</v>
      </c>
      <c r="D38" s="6">
        <v>46101</v>
      </c>
      <c r="E38" s="5" t="s">
        <v>10</v>
      </c>
      <c r="F38" s="5" t="s">
        <v>86</v>
      </c>
      <c r="G38" s="5" t="s">
        <v>78</v>
      </c>
    </row>
    <row r="39" spans="1:7" s="3" customFormat="1" x14ac:dyDescent="0.3">
      <c r="A39" s="3" t="s">
        <v>87</v>
      </c>
      <c r="B39" s="3" t="s">
        <v>20</v>
      </c>
      <c r="C39" s="3" t="s">
        <v>9</v>
      </c>
      <c r="D39" s="4">
        <v>46058</v>
      </c>
      <c r="E39" s="3" t="s">
        <v>24</v>
      </c>
      <c r="F39" s="3" t="s">
        <v>88</v>
      </c>
      <c r="G39" s="3" t="s">
        <v>78</v>
      </c>
    </row>
    <row r="40" spans="1:7" ht="20.100000000000001" customHeight="1" x14ac:dyDescent="0.3">
      <c r="A40" s="13" t="s">
        <v>89</v>
      </c>
      <c r="B40" s="13"/>
      <c r="C40" s="13"/>
      <c r="D40" s="13"/>
      <c r="E40" s="13"/>
      <c r="F40" s="13"/>
      <c r="G40" s="13"/>
    </row>
    <row r="41" spans="1:7" s="3" customFormat="1" x14ac:dyDescent="0.3">
      <c r="A41" s="3" t="s">
        <v>90</v>
      </c>
      <c r="B41" s="3" t="s">
        <v>20</v>
      </c>
      <c r="C41" s="3" t="s">
        <v>9</v>
      </c>
      <c r="D41" s="4">
        <v>46068</v>
      </c>
      <c r="E41" s="3" t="s">
        <v>21</v>
      </c>
      <c r="F41" s="3" t="s">
        <v>91</v>
      </c>
      <c r="G41" s="3" t="s">
        <v>60</v>
      </c>
    </row>
    <row r="42" spans="1:7" s="5" customFormat="1" x14ac:dyDescent="0.3">
      <c r="A42" s="5" t="s">
        <v>92</v>
      </c>
      <c r="B42" s="5" t="s">
        <v>8</v>
      </c>
      <c r="C42" s="5" t="s">
        <v>9</v>
      </c>
      <c r="D42" s="6">
        <v>46071</v>
      </c>
      <c r="E42" s="5" t="s">
        <v>21</v>
      </c>
      <c r="F42" s="5" t="s">
        <v>93</v>
      </c>
      <c r="G42" s="5" t="s">
        <v>60</v>
      </c>
    </row>
    <row r="43" spans="1:7" s="3" customFormat="1" x14ac:dyDescent="0.3">
      <c r="A43" s="3" t="s">
        <v>94</v>
      </c>
      <c r="B43" s="3" t="s">
        <v>8</v>
      </c>
      <c r="C43" s="3" t="s">
        <v>9</v>
      </c>
      <c r="D43" s="4">
        <v>46093</v>
      </c>
      <c r="E43" s="3" t="s">
        <v>10</v>
      </c>
      <c r="F43" s="3" t="s">
        <v>95</v>
      </c>
      <c r="G43" s="3" t="s">
        <v>96</v>
      </c>
    </row>
  </sheetData>
  <mergeCells count="6">
    <mergeCell ref="A40:G40"/>
    <mergeCell ref="A2:G2"/>
    <mergeCell ref="A11:G11"/>
    <mergeCell ref="A19:G19"/>
    <mergeCell ref="A25:G25"/>
    <mergeCell ref="A33:G33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34" customWidth="1"/>
    <col min="2" max="2" width="14" customWidth="1"/>
    <col min="3" max="3" width="20" customWidth="1"/>
    <col min="4" max="4" width="30" customWidth="1"/>
    <col min="5" max="5" width="52" customWidth="1"/>
  </cols>
  <sheetData>
    <row r="1" spans="1:5" s="1" customFormat="1" ht="22.05" customHeight="1" x14ac:dyDescent="0.3">
      <c r="A1" s="2" t="s">
        <v>97</v>
      </c>
      <c r="B1" s="2" t="s">
        <v>2</v>
      </c>
      <c r="C1" s="2" t="s">
        <v>98</v>
      </c>
      <c r="D1" s="2" t="s">
        <v>99</v>
      </c>
      <c r="E1" s="2" t="s">
        <v>5</v>
      </c>
    </row>
    <row r="2" spans="1:5" s="5" customFormat="1" x14ac:dyDescent="0.3">
      <c r="A2" s="5" t="s">
        <v>100</v>
      </c>
      <c r="B2" s="5" t="s">
        <v>101</v>
      </c>
      <c r="C2" s="5" t="s">
        <v>102</v>
      </c>
      <c r="D2" s="5" t="s">
        <v>103</v>
      </c>
      <c r="E2" s="5" t="s">
        <v>104</v>
      </c>
    </row>
    <row r="3" spans="1:5" s="3" customFormat="1" x14ac:dyDescent="0.3">
      <c r="A3" s="3" t="s">
        <v>105</v>
      </c>
      <c r="B3" s="3" t="s">
        <v>101</v>
      </c>
      <c r="C3" s="3" t="s">
        <v>102</v>
      </c>
      <c r="D3" s="3" t="s">
        <v>103</v>
      </c>
      <c r="E3" s="3" t="s">
        <v>106</v>
      </c>
    </row>
    <row r="4" spans="1:5" s="5" customFormat="1" x14ac:dyDescent="0.3">
      <c r="A4" s="5" t="s">
        <v>107</v>
      </c>
      <c r="B4" s="5" t="s">
        <v>101</v>
      </c>
      <c r="C4" s="5" t="s">
        <v>102</v>
      </c>
      <c r="D4" s="5" t="s">
        <v>103</v>
      </c>
      <c r="E4" s="5" t="s">
        <v>108</v>
      </c>
    </row>
    <row r="5" spans="1:5" s="3" customFormat="1" x14ac:dyDescent="0.3">
      <c r="A5" s="3" t="s">
        <v>109</v>
      </c>
      <c r="B5" s="3" t="s">
        <v>101</v>
      </c>
      <c r="C5" s="3" t="s">
        <v>102</v>
      </c>
      <c r="D5" s="3" t="s">
        <v>103</v>
      </c>
      <c r="E5" s="3" t="s">
        <v>110</v>
      </c>
    </row>
    <row r="6" spans="1:5" s="5" customFormat="1" x14ac:dyDescent="0.3">
      <c r="A6" s="5" t="s">
        <v>111</v>
      </c>
      <c r="B6" s="5" t="s">
        <v>112</v>
      </c>
      <c r="C6" s="5" t="s">
        <v>113</v>
      </c>
      <c r="D6" s="5" t="s">
        <v>114</v>
      </c>
      <c r="E6" s="5" t="s">
        <v>115</v>
      </c>
    </row>
    <row r="7" spans="1:5" s="3" customFormat="1" x14ac:dyDescent="0.3">
      <c r="A7" s="3" t="s">
        <v>116</v>
      </c>
      <c r="B7" s="3" t="s">
        <v>112</v>
      </c>
      <c r="C7" s="3" t="s">
        <v>102</v>
      </c>
      <c r="D7" s="3" t="s">
        <v>103</v>
      </c>
      <c r="E7" s="3" t="s">
        <v>117</v>
      </c>
    </row>
    <row r="8" spans="1:5" s="5" customFormat="1" x14ac:dyDescent="0.3">
      <c r="A8" s="5" t="s">
        <v>118</v>
      </c>
      <c r="B8" s="5" t="s">
        <v>112</v>
      </c>
      <c r="C8" s="5" t="s">
        <v>119</v>
      </c>
      <c r="D8" s="5" t="s">
        <v>120</v>
      </c>
      <c r="E8" s="5" t="s">
        <v>121</v>
      </c>
    </row>
    <row r="9" spans="1:5" s="3" customFormat="1" x14ac:dyDescent="0.3">
      <c r="A9" s="3" t="s">
        <v>122</v>
      </c>
      <c r="B9" s="3" t="s">
        <v>112</v>
      </c>
      <c r="C9" s="3" t="s">
        <v>102</v>
      </c>
      <c r="D9" s="3" t="s">
        <v>103</v>
      </c>
      <c r="E9" s="3" t="s">
        <v>123</v>
      </c>
    </row>
    <row r="10" spans="1:5" s="5" customFormat="1" x14ac:dyDescent="0.3">
      <c r="A10" s="5" t="s">
        <v>124</v>
      </c>
      <c r="B10" s="5" t="s">
        <v>112</v>
      </c>
      <c r="C10" s="5" t="s">
        <v>125</v>
      </c>
      <c r="D10" s="5" t="s">
        <v>126</v>
      </c>
      <c r="E10" s="5" t="s">
        <v>127</v>
      </c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"/>
  <sheetViews>
    <sheetView workbookViewId="0">
      <pane ySplit="1" topLeftCell="A2" activePane="bottomLeft" state="frozen"/>
      <selection pane="bottomLeft" activeCell="A6" sqref="A6"/>
    </sheetView>
  </sheetViews>
  <sheetFormatPr defaultRowHeight="14.4" x14ac:dyDescent="0.3"/>
  <cols>
    <col min="1" max="1" width="18" customWidth="1"/>
    <col min="2" max="2" width="16" customWidth="1"/>
    <col min="3" max="3" width="38" customWidth="1"/>
    <col min="4" max="4" width="12" customWidth="1"/>
    <col min="5" max="5" width="14" customWidth="1"/>
    <col min="6" max="6" width="22" customWidth="1"/>
    <col min="7" max="7" width="28" customWidth="1"/>
  </cols>
  <sheetData>
    <row r="1" spans="1:7" s="1" customFormat="1" ht="22.05" customHeight="1" x14ac:dyDescent="0.3">
      <c r="A1" s="2" t="s">
        <v>128</v>
      </c>
      <c r="B1" s="2" t="s">
        <v>129</v>
      </c>
      <c r="C1" s="2" t="s">
        <v>130</v>
      </c>
      <c r="D1" s="2" t="s">
        <v>2</v>
      </c>
      <c r="E1" s="2" t="s">
        <v>131</v>
      </c>
      <c r="F1" s="2" t="s">
        <v>132</v>
      </c>
      <c r="G1" s="2" t="s">
        <v>99</v>
      </c>
    </row>
    <row r="2" spans="1:7" s="5" customFormat="1" x14ac:dyDescent="0.3">
      <c r="A2" s="5" t="s">
        <v>133</v>
      </c>
      <c r="B2" s="5" t="s">
        <v>134</v>
      </c>
      <c r="C2" s="5" t="s">
        <v>135</v>
      </c>
      <c r="D2" s="5" t="s">
        <v>112</v>
      </c>
      <c r="E2" s="5" t="s">
        <v>136</v>
      </c>
      <c r="F2" s="5" t="s">
        <v>137</v>
      </c>
      <c r="G2" s="5" t="s">
        <v>138</v>
      </c>
    </row>
    <row r="3" spans="1:7" s="3" customFormat="1" x14ac:dyDescent="0.3">
      <c r="A3" s="3" t="s">
        <v>139</v>
      </c>
      <c r="B3" s="3" t="s">
        <v>140</v>
      </c>
      <c r="C3" s="3" t="s">
        <v>141</v>
      </c>
      <c r="D3" s="3" t="s">
        <v>112</v>
      </c>
      <c r="E3" s="3" t="s">
        <v>142</v>
      </c>
      <c r="F3" s="3" t="s">
        <v>143</v>
      </c>
      <c r="G3" s="3" t="s">
        <v>144</v>
      </c>
    </row>
    <row r="4" spans="1:7" s="5" customFormat="1" ht="28.8" x14ac:dyDescent="0.3">
      <c r="A4" s="5" t="s">
        <v>145</v>
      </c>
      <c r="B4" s="5" t="s">
        <v>146</v>
      </c>
      <c r="C4" s="5" t="s">
        <v>147</v>
      </c>
      <c r="D4" s="5" t="s">
        <v>112</v>
      </c>
      <c r="E4" s="5" t="s">
        <v>148</v>
      </c>
      <c r="F4" s="5" t="s">
        <v>149</v>
      </c>
      <c r="G4" s="5" t="s">
        <v>150</v>
      </c>
    </row>
    <row r="5" spans="1:7" s="3" customFormat="1" x14ac:dyDescent="0.3">
      <c r="A5" s="3" t="s">
        <v>248</v>
      </c>
      <c r="B5" s="3" t="s">
        <v>151</v>
      </c>
      <c r="C5" s="3" t="s">
        <v>152</v>
      </c>
      <c r="D5" s="3" t="s">
        <v>112</v>
      </c>
      <c r="E5" s="3" t="s">
        <v>153</v>
      </c>
      <c r="F5" s="3" t="s">
        <v>154</v>
      </c>
      <c r="G5" s="3" t="s">
        <v>155</v>
      </c>
    </row>
    <row r="6" spans="1:7" s="5" customFormat="1" x14ac:dyDescent="0.3">
      <c r="A6" s="5" t="s">
        <v>156</v>
      </c>
      <c r="B6" s="5" t="s">
        <v>157</v>
      </c>
      <c r="C6" s="5" t="s">
        <v>158</v>
      </c>
      <c r="D6" s="5" t="s">
        <v>112</v>
      </c>
      <c r="E6" s="5" t="s">
        <v>136</v>
      </c>
      <c r="F6" s="5" t="s">
        <v>137</v>
      </c>
      <c r="G6" s="5" t="s">
        <v>159</v>
      </c>
    </row>
    <row r="7" spans="1:7" s="3" customFormat="1" x14ac:dyDescent="0.3">
      <c r="A7" s="3" t="s">
        <v>160</v>
      </c>
      <c r="B7" s="3" t="s">
        <v>161</v>
      </c>
      <c r="C7" s="3" t="s">
        <v>158</v>
      </c>
      <c r="D7" s="3" t="s">
        <v>112</v>
      </c>
      <c r="E7" s="3" t="s">
        <v>136</v>
      </c>
      <c r="F7" s="3" t="s">
        <v>137</v>
      </c>
      <c r="G7" s="3" t="s">
        <v>162</v>
      </c>
    </row>
    <row r="8" spans="1:7" s="5" customFormat="1" x14ac:dyDescent="0.3">
      <c r="A8" s="5" t="s">
        <v>163</v>
      </c>
      <c r="B8" s="5" t="s">
        <v>164</v>
      </c>
      <c r="C8" s="5" t="s">
        <v>165</v>
      </c>
      <c r="D8" s="5" t="s">
        <v>112</v>
      </c>
      <c r="E8" s="5" t="s">
        <v>136</v>
      </c>
      <c r="F8" s="5" t="s">
        <v>137</v>
      </c>
      <c r="G8" s="5" t="s">
        <v>166</v>
      </c>
    </row>
    <row r="9" spans="1:7" s="3" customFormat="1" x14ac:dyDescent="0.3">
      <c r="A9" s="3" t="s">
        <v>167</v>
      </c>
      <c r="B9" s="3" t="s">
        <v>168</v>
      </c>
      <c r="C9" s="3" t="s">
        <v>169</v>
      </c>
      <c r="D9" s="3" t="s">
        <v>112</v>
      </c>
      <c r="E9" s="3" t="s">
        <v>136</v>
      </c>
      <c r="F9" s="3" t="s">
        <v>170</v>
      </c>
      <c r="G9" s="3" t="s">
        <v>171</v>
      </c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6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22" customWidth="1"/>
    <col min="2" max="2" width="10" customWidth="1"/>
    <col min="3" max="5" width="12" customWidth="1"/>
    <col min="6" max="6" width="22" customWidth="1"/>
    <col min="7" max="7" width="30" customWidth="1"/>
    <col min="8" max="8" width="34" customWidth="1"/>
  </cols>
  <sheetData>
    <row r="1" spans="1:8" s="1" customFormat="1" ht="22.05" customHeight="1" x14ac:dyDescent="0.3">
      <c r="A1" s="2" t="s">
        <v>172</v>
      </c>
      <c r="B1" s="2" t="s">
        <v>173</v>
      </c>
      <c r="C1" s="2" t="s">
        <v>174</v>
      </c>
      <c r="D1" s="2" t="s">
        <v>175</v>
      </c>
      <c r="E1" s="2" t="s">
        <v>176</v>
      </c>
      <c r="F1" s="2" t="s">
        <v>98</v>
      </c>
      <c r="G1" s="2" t="s">
        <v>99</v>
      </c>
      <c r="H1" s="2" t="s">
        <v>5</v>
      </c>
    </row>
    <row r="2" spans="1:8" s="5" customFormat="1" x14ac:dyDescent="0.3">
      <c r="A2" s="5" t="s">
        <v>177</v>
      </c>
      <c r="B2" s="5" t="s">
        <v>178</v>
      </c>
      <c r="C2" s="7">
        <v>25000</v>
      </c>
      <c r="D2" s="5" t="s">
        <v>179</v>
      </c>
      <c r="E2" s="5" t="s">
        <v>176</v>
      </c>
      <c r="F2" s="5" t="s">
        <v>180</v>
      </c>
      <c r="G2" s="5" t="s">
        <v>181</v>
      </c>
      <c r="H2" s="5" t="s">
        <v>182</v>
      </c>
    </row>
    <row r="3" spans="1:8" s="3" customFormat="1" x14ac:dyDescent="0.3">
      <c r="A3" s="3" t="s">
        <v>183</v>
      </c>
      <c r="B3" s="3" t="s">
        <v>178</v>
      </c>
      <c r="C3" s="8">
        <v>25000</v>
      </c>
      <c r="D3" s="3" t="s">
        <v>179</v>
      </c>
      <c r="E3" s="3" t="s">
        <v>176</v>
      </c>
      <c r="F3" s="3" t="s">
        <v>184</v>
      </c>
      <c r="G3" s="3" t="s">
        <v>185</v>
      </c>
      <c r="H3" s="3" t="s">
        <v>182</v>
      </c>
    </row>
    <row r="4" spans="1:8" s="5" customFormat="1" x14ac:dyDescent="0.3">
      <c r="A4" s="5" t="s">
        <v>186</v>
      </c>
      <c r="B4" s="5" t="s">
        <v>178</v>
      </c>
      <c r="C4" s="7">
        <v>25000</v>
      </c>
      <c r="D4" s="5" t="s">
        <v>179</v>
      </c>
      <c r="E4" s="5" t="s">
        <v>176</v>
      </c>
      <c r="F4" s="5" t="s">
        <v>187</v>
      </c>
      <c r="G4" s="5" t="s">
        <v>188</v>
      </c>
      <c r="H4" s="5" t="s">
        <v>189</v>
      </c>
    </row>
    <row r="5" spans="1:8" s="3" customFormat="1" x14ac:dyDescent="0.3">
      <c r="A5" s="3" t="s">
        <v>190</v>
      </c>
      <c r="B5" s="3" t="s">
        <v>191</v>
      </c>
      <c r="C5" s="8">
        <v>10000</v>
      </c>
      <c r="D5" s="3" t="s">
        <v>179</v>
      </c>
      <c r="E5" s="3" t="s">
        <v>176</v>
      </c>
      <c r="F5" s="3" t="s">
        <v>192</v>
      </c>
      <c r="G5" s="3" t="s">
        <v>193</v>
      </c>
      <c r="H5" s="3" t="s">
        <v>189</v>
      </c>
    </row>
    <row r="6" spans="1:8" s="5" customFormat="1" x14ac:dyDescent="0.3">
      <c r="A6" s="5" t="s">
        <v>194</v>
      </c>
      <c r="B6" s="5" t="s">
        <v>191</v>
      </c>
      <c r="C6" s="7">
        <v>10000</v>
      </c>
      <c r="D6" s="5" t="s">
        <v>179</v>
      </c>
      <c r="E6" s="5" t="s">
        <v>176</v>
      </c>
      <c r="F6" s="5" t="s">
        <v>195</v>
      </c>
      <c r="G6" s="5" t="s">
        <v>196</v>
      </c>
      <c r="H6" s="5" t="s">
        <v>189</v>
      </c>
    </row>
    <row r="7" spans="1:8" s="3" customFormat="1" x14ac:dyDescent="0.3">
      <c r="A7" s="3" t="s">
        <v>197</v>
      </c>
      <c r="B7" s="3" t="s">
        <v>191</v>
      </c>
      <c r="C7" s="8">
        <v>10000</v>
      </c>
      <c r="D7" s="3" t="s">
        <v>179</v>
      </c>
      <c r="E7" s="3" t="s">
        <v>176</v>
      </c>
      <c r="F7" s="3" t="s">
        <v>198</v>
      </c>
      <c r="G7" s="3" t="s">
        <v>199</v>
      </c>
      <c r="H7" s="3" t="s">
        <v>189</v>
      </c>
    </row>
    <row r="8" spans="1:8" s="5" customFormat="1" x14ac:dyDescent="0.3">
      <c r="A8" s="5" t="s">
        <v>200</v>
      </c>
      <c r="B8" s="5" t="s">
        <v>191</v>
      </c>
      <c r="C8" s="7">
        <v>10000</v>
      </c>
      <c r="D8" s="5" t="s">
        <v>179</v>
      </c>
      <c r="E8" s="5" t="s">
        <v>176</v>
      </c>
      <c r="F8" s="5" t="s">
        <v>201</v>
      </c>
      <c r="G8" s="5" t="s">
        <v>202</v>
      </c>
      <c r="H8" s="5" t="s">
        <v>189</v>
      </c>
    </row>
    <row r="9" spans="1:8" s="3" customFormat="1" x14ac:dyDescent="0.3">
      <c r="A9" s="3" t="s">
        <v>203</v>
      </c>
      <c r="B9" s="3" t="s">
        <v>191</v>
      </c>
      <c r="C9" s="8">
        <v>10000</v>
      </c>
      <c r="D9" s="3" t="s">
        <v>179</v>
      </c>
      <c r="E9" s="3" t="s">
        <v>176</v>
      </c>
      <c r="F9" s="3" t="s">
        <v>204</v>
      </c>
      <c r="G9" s="3" t="s">
        <v>205</v>
      </c>
      <c r="H9" s="3" t="s">
        <v>189</v>
      </c>
    </row>
    <row r="10" spans="1:8" s="5" customFormat="1" x14ac:dyDescent="0.3">
      <c r="A10" s="5" t="s">
        <v>206</v>
      </c>
      <c r="B10" s="5" t="s">
        <v>191</v>
      </c>
      <c r="C10" s="7">
        <v>10000</v>
      </c>
      <c r="D10" s="5" t="s">
        <v>207</v>
      </c>
      <c r="E10" s="5" t="s">
        <v>208</v>
      </c>
      <c r="F10" s="5" t="s">
        <v>208</v>
      </c>
      <c r="G10" s="5" t="s">
        <v>189</v>
      </c>
      <c r="H10" s="5" t="s">
        <v>209</v>
      </c>
    </row>
    <row r="11" spans="1:8" s="3" customFormat="1" x14ac:dyDescent="0.3">
      <c r="A11" s="3" t="s">
        <v>210</v>
      </c>
      <c r="B11" s="3" t="s">
        <v>191</v>
      </c>
      <c r="C11" s="8">
        <v>10000</v>
      </c>
      <c r="D11" s="3" t="s">
        <v>179</v>
      </c>
      <c r="E11" s="3" t="s">
        <v>176</v>
      </c>
      <c r="F11" s="3" t="s">
        <v>211</v>
      </c>
      <c r="G11" s="3" t="s">
        <v>212</v>
      </c>
      <c r="H11" s="3" t="s">
        <v>189</v>
      </c>
    </row>
    <row r="12" spans="1:8" s="5" customFormat="1" x14ac:dyDescent="0.3">
      <c r="A12" s="5" t="s">
        <v>213</v>
      </c>
      <c r="B12" s="5" t="s">
        <v>214</v>
      </c>
      <c r="C12" s="7">
        <v>5000</v>
      </c>
      <c r="D12" s="5" t="s">
        <v>179</v>
      </c>
      <c r="E12" s="5" t="s">
        <v>176</v>
      </c>
      <c r="F12" s="5" t="s">
        <v>215</v>
      </c>
      <c r="G12" s="5" t="s">
        <v>216</v>
      </c>
      <c r="H12" s="5" t="s">
        <v>189</v>
      </c>
    </row>
    <row r="13" spans="1:8" s="3" customFormat="1" x14ac:dyDescent="0.3">
      <c r="A13" s="3" t="s">
        <v>217</v>
      </c>
      <c r="B13" s="3" t="s">
        <v>214</v>
      </c>
      <c r="C13" s="8">
        <v>5000</v>
      </c>
      <c r="D13" s="3" t="s">
        <v>179</v>
      </c>
      <c r="E13" s="3" t="s">
        <v>176</v>
      </c>
      <c r="F13" s="3" t="s">
        <v>218</v>
      </c>
      <c r="G13" s="3" t="s">
        <v>219</v>
      </c>
      <c r="H13" s="3" t="s">
        <v>189</v>
      </c>
    </row>
    <row r="15" spans="1:8" x14ac:dyDescent="0.3">
      <c r="A15" s="9" t="s">
        <v>220</v>
      </c>
      <c r="C15" s="10">
        <f>SUMIF(D2:D13,"Yes",C2:C13)</f>
        <v>145000</v>
      </c>
    </row>
    <row r="16" spans="1:8" x14ac:dyDescent="0.3">
      <c r="A16" s="9" t="s">
        <v>221</v>
      </c>
      <c r="C16" s="10">
        <f>SUM(C2:C13)</f>
        <v>155000</v>
      </c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26" customWidth="1"/>
    <col min="2" max="4" width="14" customWidth="1"/>
    <col min="5" max="5" width="48" customWidth="1"/>
  </cols>
  <sheetData>
    <row r="1" spans="1:5" s="1" customFormat="1" ht="22.05" customHeight="1" x14ac:dyDescent="0.3">
      <c r="A1" s="2" t="s">
        <v>6</v>
      </c>
      <c r="B1" s="2" t="s">
        <v>222</v>
      </c>
      <c r="C1" s="2" t="s">
        <v>223</v>
      </c>
      <c r="D1" s="2" t="s">
        <v>224</v>
      </c>
      <c r="E1" s="2" t="s">
        <v>5</v>
      </c>
    </row>
    <row r="2" spans="1:5" s="5" customFormat="1" x14ac:dyDescent="0.3">
      <c r="A2" s="5" t="s">
        <v>7</v>
      </c>
      <c r="B2" s="7">
        <v>45000</v>
      </c>
      <c r="C2" s="7">
        <v>42000</v>
      </c>
      <c r="D2" s="7">
        <f t="shared" ref="D2:D8" si="0">B2-C2</f>
        <v>3000</v>
      </c>
      <c r="E2" s="5" t="s">
        <v>225</v>
      </c>
    </row>
    <row r="3" spans="1:5" s="3" customFormat="1" x14ac:dyDescent="0.3">
      <c r="A3" s="3" t="s">
        <v>226</v>
      </c>
      <c r="B3" s="8">
        <v>25000</v>
      </c>
      <c r="C3" s="8">
        <v>22500</v>
      </c>
      <c r="D3" s="8">
        <f t="shared" si="0"/>
        <v>2500</v>
      </c>
      <c r="E3" s="3" t="s">
        <v>227</v>
      </c>
    </row>
    <row r="4" spans="1:5" s="5" customFormat="1" x14ac:dyDescent="0.3">
      <c r="A4" s="5" t="s">
        <v>60</v>
      </c>
      <c r="B4" s="7">
        <v>15000</v>
      </c>
      <c r="C4" s="7">
        <v>13200</v>
      </c>
      <c r="D4" s="7">
        <f t="shared" si="0"/>
        <v>1800</v>
      </c>
      <c r="E4" s="5" t="s">
        <v>228</v>
      </c>
    </row>
    <row r="5" spans="1:5" s="3" customFormat="1" x14ac:dyDescent="0.3">
      <c r="A5" s="3" t="s">
        <v>75</v>
      </c>
      <c r="B5" s="8">
        <v>18000</v>
      </c>
      <c r="C5" s="8">
        <v>16500</v>
      </c>
      <c r="D5" s="8">
        <f t="shared" si="0"/>
        <v>1500</v>
      </c>
      <c r="E5" s="3" t="s">
        <v>229</v>
      </c>
    </row>
    <row r="6" spans="1:5" s="5" customFormat="1" x14ac:dyDescent="0.3">
      <c r="A6" s="5" t="s">
        <v>230</v>
      </c>
      <c r="B6" s="7">
        <v>8000</v>
      </c>
      <c r="C6" s="7">
        <v>7200</v>
      </c>
      <c r="D6" s="7">
        <f t="shared" si="0"/>
        <v>800</v>
      </c>
      <c r="E6" s="5" t="s">
        <v>231</v>
      </c>
    </row>
    <row r="7" spans="1:5" s="3" customFormat="1" x14ac:dyDescent="0.3">
      <c r="A7" s="3" t="s">
        <v>232</v>
      </c>
      <c r="B7" s="8">
        <v>4000</v>
      </c>
      <c r="C7" s="8">
        <v>2800</v>
      </c>
      <c r="D7" s="8">
        <f t="shared" si="0"/>
        <v>1200</v>
      </c>
      <c r="E7" s="3" t="s">
        <v>233</v>
      </c>
    </row>
    <row r="8" spans="1:5" s="5" customFormat="1" x14ac:dyDescent="0.3">
      <c r="A8" s="5" t="s">
        <v>234</v>
      </c>
      <c r="B8" s="7">
        <v>5000</v>
      </c>
      <c r="C8" s="7">
        <v>0</v>
      </c>
      <c r="D8" s="7">
        <f t="shared" si="0"/>
        <v>5000</v>
      </c>
      <c r="E8" s="5" t="s">
        <v>235</v>
      </c>
    </row>
    <row r="9" spans="1:5" x14ac:dyDescent="0.3">
      <c r="A9" s="9" t="s">
        <v>236</v>
      </c>
      <c r="B9" s="10">
        <f>SUM(B2:B8)</f>
        <v>120000</v>
      </c>
      <c r="C9" s="10">
        <f>SUM(C2:C8)</f>
        <v>104200</v>
      </c>
      <c r="D9" s="10">
        <f>SUM(D2:D8)</f>
        <v>15800</v>
      </c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28" customWidth="1"/>
    <col min="2" max="2" width="14" customWidth="1"/>
    <col min="3" max="3" width="40" customWidth="1"/>
  </cols>
  <sheetData>
    <row r="1" spans="1:3" s="1" customFormat="1" ht="22.05" customHeight="1" x14ac:dyDescent="0.3">
      <c r="A1" s="2" t="s">
        <v>237</v>
      </c>
      <c r="B1" s="2" t="s">
        <v>238</v>
      </c>
      <c r="C1" s="2" t="s">
        <v>5</v>
      </c>
    </row>
    <row r="2" spans="1:3" s="5" customFormat="1" x14ac:dyDescent="0.3">
      <c r="A2" s="5" t="s">
        <v>239</v>
      </c>
      <c r="B2" s="11">
        <v>8.5000000000000006E-2</v>
      </c>
      <c r="C2" s="5" t="s">
        <v>240</v>
      </c>
    </row>
    <row r="3" spans="1:3" s="3" customFormat="1" x14ac:dyDescent="0.3">
      <c r="A3" s="3" t="s">
        <v>241</v>
      </c>
      <c r="B3" s="12">
        <v>0.22</v>
      </c>
      <c r="C3" s="3" t="s">
        <v>242</v>
      </c>
    </row>
    <row r="4" spans="1:3" s="5" customFormat="1" x14ac:dyDescent="0.3">
      <c r="A4" s="5" t="s">
        <v>243</v>
      </c>
      <c r="B4" s="7">
        <v>125</v>
      </c>
      <c r="C4" s="5" t="s">
        <v>244</v>
      </c>
    </row>
    <row r="5" spans="1:3" s="3" customFormat="1" x14ac:dyDescent="0.3">
      <c r="A5" s="3" t="s">
        <v>245</v>
      </c>
      <c r="B5" s="8">
        <v>650</v>
      </c>
      <c r="C5" s="3" t="s">
        <v>246</v>
      </c>
    </row>
    <row r="6" spans="1:3" s="5" customFormat="1" x14ac:dyDescent="0.3">
      <c r="A6" s="5" t="s">
        <v>247</v>
      </c>
      <c r="B6" s="7">
        <v>280</v>
      </c>
      <c r="C6" s="5" t="s">
        <v>246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Tasks</vt:lpstr>
      <vt:lpstr>Venue</vt:lpstr>
      <vt:lpstr>Speakers</vt:lpstr>
      <vt:lpstr>Sponsors</vt:lpstr>
      <vt:lpstr>Budget</vt:lpstr>
      <vt:lpstr>Reference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2026-01-10T00:00:00Z</dcterms:created>
  <dcterms:modified xsi:type="dcterms:W3CDTF">2026-05-15T18:00:34Z</dcterms:modified>
  <cp:category/>
</cp:coreProperties>
</file>